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C:\Users\ITI1032\AppData\Local\Temp\{FE14BC7B-4720-4E2A-8734-57A71CE81506}\"/>
    </mc:Choice>
  </mc:AlternateContent>
  <xr:revisionPtr revIDLastSave="0" documentId="13_ncr:1_{10E6AA3E-D43A-4C92-A4D8-4BD3710F78CC}" xr6:coauthVersionLast="47" xr6:coauthVersionMax="47" xr10:uidLastSave="{00000000-0000-0000-0000-000000000000}"/>
  <bookViews>
    <workbookView xWindow="-120" yWindow="-120" windowWidth="29040" windowHeight="15990" xr2:uid="{00000000-000D-0000-FFFF-FFFF00000000}"/>
  </bookViews>
  <sheets>
    <sheet name="Załącznik 2.3" sheetId="2" r:id="rId1"/>
  </sheets>
  <calcPr calcId="181029"/>
</workbook>
</file>

<file path=xl/calcChain.xml><?xml version="1.0" encoding="utf-8"?>
<calcChain xmlns="http://schemas.openxmlformats.org/spreadsheetml/2006/main">
  <c r="I21" i="2" l="1"/>
  <c r="K21" i="2" s="1"/>
  <c r="L21" i="2" s="1"/>
  <c r="K12" i="2"/>
  <c r="L12" i="2" s="1"/>
  <c r="I12" i="2"/>
  <c r="I6" i="2"/>
  <c r="K6" i="2"/>
  <c r="L6" i="2" s="1"/>
  <c r="I7" i="2"/>
  <c r="K7" i="2"/>
  <c r="L7" i="2" s="1"/>
  <c r="I8" i="2"/>
  <c r="K8" i="2"/>
  <c r="L8" i="2" s="1"/>
  <c r="I9" i="2"/>
  <c r="K9" i="2"/>
  <c r="L9" i="2" s="1"/>
  <c r="I10" i="2"/>
  <c r="K10" i="2"/>
  <c r="L10" i="2" s="1"/>
  <c r="I11" i="2"/>
  <c r="K11" i="2"/>
  <c r="L11" i="2" s="1"/>
  <c r="I13" i="2"/>
  <c r="K13" i="2"/>
  <c r="L13" i="2" s="1"/>
  <c r="I14" i="2"/>
  <c r="K14" i="2"/>
  <c r="L14" i="2" s="1"/>
  <c r="I15" i="2"/>
  <c r="K15" i="2"/>
  <c r="L15" i="2" s="1"/>
  <c r="I16" i="2"/>
  <c r="K16" i="2"/>
  <c r="L16" i="2" s="1"/>
  <c r="I17" i="2"/>
  <c r="K17" i="2"/>
  <c r="L17" i="2" s="1"/>
  <c r="I18" i="2"/>
  <c r="K18" i="2"/>
  <c r="L18" i="2" s="1"/>
  <c r="I19" i="2"/>
  <c r="K19" i="2"/>
  <c r="L19" i="2" s="1"/>
  <c r="I20" i="2"/>
  <c r="K20" i="2"/>
  <c r="L20" i="2" s="1"/>
  <c r="I22" i="2"/>
  <c r="K22" i="2"/>
  <c r="L22" i="2" s="1"/>
  <c r="I23" i="2"/>
  <c r="K23" i="2"/>
  <c r="L23" i="2" s="1"/>
  <c r="I24" i="2"/>
  <c r="K24" i="2"/>
  <c r="L24" i="2" s="1"/>
  <c r="I25" i="2"/>
  <c r="K25" i="2"/>
  <c r="L25" i="2" s="1"/>
  <c r="I26" i="2"/>
  <c r="K26" i="2"/>
  <c r="L26" i="2" s="1"/>
  <c r="I27" i="2"/>
  <c r="K27" i="2"/>
  <c r="L27" i="2" s="1"/>
  <c r="I28" i="2"/>
  <c r="K28" i="2"/>
  <c r="L28" i="2" s="1"/>
  <c r="I29" i="2" l="1"/>
  <c r="L29" i="2"/>
</calcChain>
</file>

<file path=xl/sharedStrings.xml><?xml version="1.0" encoding="utf-8"?>
<sst xmlns="http://schemas.openxmlformats.org/spreadsheetml/2006/main" count="114" uniqueCount="78">
  <si>
    <t xml:space="preserve">Wyrób medyczny klasy IIB, samobuforujący się roztwór wodny kwasu podchlorawego 40 ppm i podchlorynu sodu 40 ppm. Hydrożel przeznaczony jest do oczyszczania i nawilżania ran: ostrych, przewlekłych, zakażonych oraz oparzeń 1 i 2 stopnia. Preparat można stosować do jam ciała takich jak: jama ustna, nos, gardło, pochwa, uszy. Produkt otrzymywany drogą elektrolizy. pH zbliżone do fizjologicznego 5,0-8,3.   Produkt nie wymagający wypłukania/ neutralizacji z ran czy jam ciała. Szeroki zakres działania bakterio, grzybo-, sporo i wirusobójczego potwierdzony testami (normy: EN 13727, EN 13624, EN 13704, EN 14476), w tym na drobnoustroje oporne na antybiotyki – MRSA – 15 s. Pełne spektrum – 5 min. Zawiera wodę, kwas podchlorawy, podchloryn sodu, koloidalny dwutlenek krzemu.  Stabilny przez 90 dni od otwarcia. </t>
  </si>
  <si>
    <t>Wyrób medyczny klasy IIB, samobuforujący się roztwór wodny kwasu podchlorawego 50 ppm i podchlorynu sodu 50 ppm. Preparat do płukania ran ostrych, przewlekłych i zakażonych a także oparzeń 1 i 2 stopnia. Można używać do płukania jam ciała takich jak: jama ustna, nos, gardło, pochwa, uszy, gałka oczna, tkanki OUN oraz otrzewnej. Produkt nadaje się do płukania pola operacyjnego. Możliwość zastosowania do terapii podciśnieniowej (NPWT). Produkt otrzymywany drogą elektrolizy. pH zbliżone do fizjologicznego 4,8-7,8. Produkt nie wymagający wypłukania/ neutralizacji z ran czy jam ciała. Możliwe podgrzewanie r-ru do 60C. Szeroki zakres działania bakterio, grzybo-, sporo i wirusobójczego potwierdzony testami (normy: EN 13727, EN 13624, EN 13704, EN 14476), w tym na drobnoustroje oporne na antybiotyki – MRSA – 15 s.   Pełne spektrum – 5 min. Zawiera wodę, kwas podchlorawy, podchloryn sodu. Stabilny przez 60  dni od otwarcia.</t>
  </si>
  <si>
    <t>Lp.</t>
  </si>
  <si>
    <t>Przedmiot zamówienia</t>
  </si>
  <si>
    <t>j.m.</t>
  </si>
  <si>
    <t>Ilość</t>
  </si>
  <si>
    <t>VAT%</t>
  </si>
  <si>
    <t>-1-</t>
  </si>
  <si>
    <t>-2-</t>
  </si>
  <si>
    <t>-3-</t>
  </si>
  <si>
    <t>-4-</t>
  </si>
  <si>
    <t>-5-</t>
  </si>
  <si>
    <t>-6-</t>
  </si>
  <si>
    <t>-7-</t>
  </si>
  <si>
    <t>-8-</t>
  </si>
  <si>
    <t>SZT</t>
  </si>
  <si>
    <t>Gel 100 g</t>
  </si>
  <si>
    <t>250 ml</t>
  </si>
  <si>
    <t>500 ml</t>
  </si>
  <si>
    <t>17,5x17,5cm</t>
  </si>
  <si>
    <t>12,5x12,5 cm</t>
  </si>
  <si>
    <t>Ag, 12,5x12,5cm</t>
  </si>
  <si>
    <t>22x23cm</t>
  </si>
  <si>
    <t>16x20cm</t>
  </si>
  <si>
    <t>7,5x10 cm</t>
  </si>
  <si>
    <t>Sterylny, 3- warstwowy opatrunek specjalistyczny. Paro i gazoprzepuszczalny.  Opatrunek wykonany z pianki poliuretanowej, w zewnętrznej warstwie opatrunku- film poliuretanowy, w warstwie kontaktowej - silikon typu Safetac  lub równoważny, rozmieszczony równomiernie na całej powierzchni opatrunku.  Możliwość docinania do wybranego kształtu i rozmiaru. Możliwość łączenia z preparatami stosowanymi miejscowo. Do ran suchych lub z małym wysiękiem.</t>
  </si>
  <si>
    <t>pad chłonny/jeśli jest/wymiar</t>
  </si>
  <si>
    <t>wymiar/ml/g</t>
  </si>
  <si>
    <t>Wyrób medyczny IIA. Emolient 3 w 1.  Wolny od substancji zapachowych, barwników, dodatków i laurylosiarczanu sodu (SLS), innych konserwantów. Zawierający m.in. wosk emulgujący, żółtą parafinę miękką,  parafinę ciekłą.  Do stosowania bez ograniczeń wiekowych.</t>
  </si>
  <si>
    <t>125 g</t>
  </si>
  <si>
    <t>Ag+ 17,5x17,5cm</t>
  </si>
  <si>
    <t>7,5x10cm</t>
  </si>
  <si>
    <t>-</t>
  </si>
  <si>
    <t>-9-</t>
  </si>
  <si>
    <t>-10-</t>
  </si>
  <si>
    <t>Wartość brutto (4x8)</t>
  </si>
  <si>
    <t>Wartość netto (6x7)</t>
  </si>
  <si>
    <t>-11-</t>
  </si>
  <si>
    <t>RAZEM BRUTTO:</t>
  </si>
  <si>
    <t>RAZEM NETTO:</t>
  </si>
  <si>
    <t>Sterylny, 4- warstwowy opatrunek specjalistyczny. Opatrunek posiada:
zewnętrzną folię  barierową
warstwę rozprowadzającą wysięk, piankę poliuretanową, warstwie kontaktowej silikon, rozmieszczony równomiernie na całej powierzchni.
Opatrunek z nacięciami warstwy chłonnej przekładający się na  wysoką elastyczność. Opatrunek wodoszczelny z obramowaniem.</t>
  </si>
  <si>
    <t>Sterylny, 5- warstwowy opatrunek specjalistyczny. Paro i gazoprzepuszczalny. Opatrunek przeciwbakteryjny z siarczanem srebra oraz węglem aktywowanym. 
•	w warstwie kontaktowej silikon, rozmieszczony równomiernie na całej powierzchni opatrunku.  Opatrunek wodoszczelny z obramowaniem. Dedykowany na okolice kości krzyżowej. Siarczan srebra rozmieszczony równomiernie.</t>
  </si>
  <si>
    <t>10x10 cm</t>
  </si>
  <si>
    <t>Ag+ 10x10 cm</t>
  </si>
  <si>
    <t>17,5x17,5 cm</t>
  </si>
  <si>
    <t>8,5x8,5 cm</t>
  </si>
  <si>
    <t>11x11 cm</t>
  </si>
  <si>
    <t>11x16,5 cm</t>
  </si>
  <si>
    <t>189 cm2</t>
  </si>
  <si>
    <t>120 cm2</t>
  </si>
  <si>
    <t>162 cm2</t>
  </si>
  <si>
    <t xml:space="preserve">Sterylny, 2- warstwowy opatrunek specjalistyczny o wykonany z:
•	przepuszczalnej pianki poliuretanowej zawierającej siarczan srebra oraz węgiel aktywowany
•	silikonu, rozmieszczonego równomiernie warstwie kontaktowej
Opatrunek elastyczny, z możliwością cięcia do wymaganego kształtu i rozmiaru. Do ran z wysiękiem od małego do bardzo dużego. Transferujący wysięk do opatrunku wtórnego. Wydzielanie stałego poziomu srebra od 30 min. do 14 dni. </t>
  </si>
  <si>
    <t>15x20 cm</t>
  </si>
  <si>
    <t xml:space="preserve">brak wymiaru </t>
  </si>
  <si>
    <t>UWAGA W PUSTE POLA FORMULARZA CENOWEGO WISUJEMY TYLKO LICZBY BEZ ŻADNYCH DODATKOWYCH ZNAKÓW</t>
  </si>
  <si>
    <t>FORMULARZ CENOWY W FORMIE EDYTOWALNEGO PILKU EXCEL JEST WYMAGANY JAKO ZAŁĄCZNIK DO OFERTY</t>
  </si>
  <si>
    <t>Sterylny, 3- warstwowy opatrunek specjalistyczny. Paro i gazoprzepuszczalny.  Opatrunek wykonany  z pianki poliuretanowej, w zewnętrznej warstwie opatrunku- film poliuretanowy,  w warstwie kontaktowej - silikon typu Safetac  lub równoważny, rozmieszczony równomiernie na całej powierzchni opatrunku.  Możliwość docinania do wybranego kształtu i rozmiaru. Możliwość łączenia z preparatami stosowanymi miejscowo. Do ran z wysiękiem od małego do średniego.</t>
  </si>
  <si>
    <t>15x15cm</t>
  </si>
  <si>
    <t>15x20cm</t>
  </si>
  <si>
    <t>7,5cmx7,5cm</t>
  </si>
  <si>
    <t>22x25cm</t>
  </si>
  <si>
    <t xml:space="preserve">Sterylny 4 -warstwowy opatrunek specjalistyczny, przeznaczony do ran z dużym wysiękiem. Opatrunek  wykonany z:
• superabsorbentu, warstwy rozprowadzającej wysięk , hydrofilna białą warstwę kontaktową, nieprzepuszczalną warstwę zewnętrzną w kolorze niebieskim -polipropylen
Opatrunek  posiada miękkie obramowanie. Potwierdzona badaniami redukcja metaloproteinaz i kolagenazy. </t>
  </si>
  <si>
    <t>20x40 cm</t>
  </si>
  <si>
    <t xml:space="preserve">4x5 cm </t>
  </si>
  <si>
    <t xml:space="preserve">18x18 cm </t>
  </si>
  <si>
    <t xml:space="preserve">23x23 cm </t>
  </si>
  <si>
    <t xml:space="preserve">Sterylny opatrunek specjalistyczny,  żelujący. Wykonany z alkoholu poliwinylowego (PVA) w technologii Hydrolock  lub równoważnej z siarczanem srebra. Działanie bójcze już po 30 min. do 7 dni.  Do ran powierzchownych i głębokich z wysiękiem od średniego do dużego. Wykazujący wysoką absorbcję i retencję. Transferujący wysięk do opatrunku chłonnego. Wysoce elastyczny po zżelowaniu. Możliwość docinania. Zapobiega tworzeniu się biofilmu w ranie- badanie in vivo. Opatrunek posiada 0,2 mg/cm2 srebra równomiernie rozmieszczonego w strukturach. </t>
  </si>
  <si>
    <t>Sterylny, 3- warstwowy opatrunek specjalistyczny. Paro i gazoprzepuszczalny.  Opatrunek wykonany z pianki poliuretanowej zawierającej siarczan srebra oraz węgiel aktywowany, w zewnętrznej warstwie opatrunku film poliuretanowy, w warstwie kontaktowej - silikon typu Safetac  lub równoważny, rozmieszczony równomiernie na całej powierzchni opatrunku.  Możliwość docinania do wybranego kształtu i rozmiaru. Do ran z wysiękiem  od małego do średniego.  Skuteczność przeciwbakteryjna do 7 dni.  Siarczan srebra rozmieszczony równomiernie  1,2 mg/cm2.</t>
  </si>
  <si>
    <r>
      <t xml:space="preserve">Sterylny, 5- warstwowy opatrunek specjalistyczny. Paro i gazoprzepuszczalny.  Opatrunek posiada zewnętrzną folią barierową – poliuretan, superabsorbent- poliakrylan, warstwę rozprowadzającej wysięk -poliester/ wiskozę, piankę poliuretanową, w warstwie kontaktowej silikon typu Safetac lub równoważny, rozmieszczony równomiernie na całej powierzchni. Opatrunek wodoszczelny z obramowaniem </t>
    </r>
    <r>
      <rPr>
        <b/>
        <u/>
        <sz val="12"/>
        <color theme="1"/>
        <rFont val="Calibri"/>
        <family val="2"/>
        <charset val="238"/>
        <scheme val="minor"/>
      </rPr>
      <t>przylepnym.</t>
    </r>
  </si>
  <si>
    <r>
      <t>Sterylny, 5- warstwowy opatrunek specjalistyczny. Paro i gazoprzepuszczalny. Opatrunek przeciwbakteryjny z siarczanem srebra oraz węglem aktywowanym. Opatrunek posiada zewnętrzną folię barierową – poliuretan, warstwę rozprowadzającą wysięk - poliester/wiskoza,  superabsorbent – poliakrylan, piankę poliuretanową  zawierającą siarczan srebra oraz węgiel aktywowany, w warstwie kontaktowej silikon typu Safetac lub równoważny, rozmieszczony równomiernie na całej powierzchni. Opatrunek wodoszczelny z obramowaniem</t>
    </r>
    <r>
      <rPr>
        <b/>
        <u/>
        <sz val="12"/>
        <color theme="1"/>
        <rFont val="Calibri"/>
        <family val="2"/>
        <charset val="238"/>
        <scheme val="minor"/>
      </rPr>
      <t xml:space="preserve"> przylepnym</t>
    </r>
    <r>
      <rPr>
        <sz val="12"/>
        <color theme="1"/>
        <rFont val="Calibri"/>
        <family val="2"/>
        <charset val="238"/>
        <scheme val="minor"/>
      </rPr>
      <t>. Siarczan srebra rozmieszczony równomiernie  1,2 mg/cm2.</t>
    </r>
  </si>
  <si>
    <r>
      <t xml:space="preserve">Sterylny, 5- warstwowy opatrunek specjalistyczny. Paro i gazoprzepuszczalny. Opatrunek zbudowany z  zewnętrznej folii barierowej wykonanej z  poliuretanu, superabsorbentu wykonanego z poliakrylanu,  warstwy w technologii deep defence lub równoważnej, pianki poliuretanowej,  w warstwie kontaktowej silikon typu Safetac lub równoważny, rozmieszczony równomiernie na całej powierzchni opatrunku.  Opatrunek wodoszczelny z obramowaniem </t>
    </r>
    <r>
      <rPr>
        <b/>
        <u/>
        <sz val="12"/>
        <color theme="1"/>
        <rFont val="Calibri"/>
        <family val="2"/>
        <charset val="238"/>
        <scheme val="minor"/>
      </rPr>
      <t>przylepnym.</t>
    </r>
    <r>
      <rPr>
        <sz val="12"/>
        <color theme="1"/>
        <rFont val="Calibri"/>
        <family val="2"/>
        <charset val="238"/>
        <scheme val="minor"/>
      </rPr>
      <t xml:space="preserve"> Dedykowany na okolice kostki i pięty. 
</t>
    </r>
  </si>
  <si>
    <r>
      <t xml:space="preserve">Sterylny, 5- warstwowy opatrunek specjalistyczny. Paro i gazoprzepuszczalny. Opatrunek posiada zewnętrzną folię barierową – poliuretan, superabsorbent-  poliakrylan, warstwy w technologii deep defence lub równoważnej, pianki poliuretanowej,  w warstwie kontaktowej silikon typu Safetac lub równoważny, rozmieszczony równomiernie na całej powierzchni opatrunku.  Opatrunek wodoszczelny z obramowaniem </t>
    </r>
    <r>
      <rPr>
        <b/>
        <u/>
        <sz val="12"/>
        <color theme="1"/>
        <rFont val="Calibri"/>
        <family val="2"/>
        <charset val="238"/>
        <scheme val="minor"/>
      </rPr>
      <t>przylepnym.</t>
    </r>
    <r>
      <rPr>
        <sz val="12"/>
        <color theme="1"/>
        <rFont val="Calibri"/>
        <family val="2"/>
        <charset val="238"/>
        <scheme val="minor"/>
      </rPr>
      <t xml:space="preserve"> Dedykowany na okolice kości krzyżowej. </t>
    </r>
  </si>
  <si>
    <r>
      <t xml:space="preserve">Sterylny, semitransparentny opatrunek kontaktowy z siatki poliamidowej, obustronnie pokryty warstwą silikonu typu Safetac </t>
    </r>
    <r>
      <rPr>
        <b/>
        <u/>
        <sz val="12"/>
        <color theme="1"/>
        <rFont val="Calibri"/>
        <family val="2"/>
        <charset val="238"/>
        <scheme val="minor"/>
      </rPr>
      <t>lub równoważnym</t>
    </r>
    <r>
      <rPr>
        <sz val="12"/>
        <color theme="1"/>
        <rFont val="Calibri"/>
        <family val="2"/>
        <charset val="238"/>
        <scheme val="minor"/>
      </rPr>
      <t xml:space="preserve"> na całej powierzchni opatrunku. Maksymalna możliwość czasu aplikacji  do 14 dni. Możliwość docinania. Możliwość łączenia z innymi preparatami stosowanymi miejscowo.</t>
    </r>
  </si>
  <si>
    <t>Cena jedno. netto</t>
  </si>
  <si>
    <t>cena jedno. brutto</t>
  </si>
  <si>
    <t xml:space="preserve">Formularz cenowy </t>
  </si>
  <si>
    <t>Opatrunki</t>
  </si>
  <si>
    <t>Załącznik nr.2.1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</si>
</sst>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57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2"/>
      <name val="Calibri"/>
      <family val="2"/>
      <charset val="238"/>
      <scheme val="minor"/>
    </font>
    <font>
      <b/>
      <sz val="12"/>
      <color rgb="FFFF0000"/>
      <name val="Calibri"/>
      <family val="2"/>
      <charset val="238"/>
      <scheme val="minor"/>
    </font>
    <font>
      <sz val="11"/>
      <color indexed="8"/>
      <name val="Calibri"/>
      <family val="2"/>
      <charset val="238"/>
    </font>
    <font>
      <b/>
      <sz val="12"/>
      <color theme="1"/>
      <name val="Calibri"/>
      <family val="2"/>
      <charset val="238"/>
      <scheme val="minor"/>
    </font>
    <font>
      <sz val="12"/>
      <name val="Calibri"/>
      <family val="2"/>
      <charset val="238"/>
      <scheme val="minor"/>
    </font>
    <font>
      <sz val="12"/>
      <color theme="1"/>
      <name val="Calibri"/>
      <family val="2"/>
      <charset val="238"/>
      <scheme val="minor"/>
    </font>
    <font>
      <b/>
      <u/>
      <sz val="12"/>
      <color theme="1"/>
      <name val="Calibri"/>
      <family val="2"/>
      <charset val="238"/>
      <scheme val="minor"/>
    </font>
    <font>
      <sz val="12"/>
      <color indexed="8"/>
      <name val="Calibri"/>
      <family val="2"/>
      <charset val="238"/>
    </font>
    <font>
      <b/>
      <sz val="12"/>
      <color indexed="8"/>
      <name val="Calibri"/>
      <family val="2"/>
      <charset val="238"/>
    </font>
    <font>
      <b/>
      <sz val="18"/>
      <color theme="1"/>
      <name val="Times New Roman"/>
      <family val="1"/>
      <charset val="23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applyNumberFormat="0" applyFill="0" applyBorder="0" applyProtection="0"/>
  </cellStyleXfs>
  <cellXfs count="56">
    <xf numFmtId="0" fontId="0" fillId="0" borderId="0" xfId="0"/>
    <xf numFmtId="0" fontId="18" fillId="33" borderId="0" xfId="0" applyFont="1" applyFill="1" applyAlignment="1">
      <alignment vertical="top"/>
    </xf>
    <xf numFmtId="0" fontId="18" fillId="33" borderId="0" xfId="0" applyFont="1" applyFill="1" applyAlignment="1">
      <alignment horizontal="center" vertical="top"/>
    </xf>
    <xf numFmtId="1" fontId="18" fillId="33" borderId="0" xfId="0" applyNumberFormat="1" applyFont="1" applyFill="1" applyAlignment="1">
      <alignment horizontal="center" vertical="top"/>
    </xf>
    <xf numFmtId="4" fontId="18" fillId="33" borderId="0" xfId="0" applyNumberFormat="1" applyFont="1" applyFill="1" applyAlignment="1">
      <alignment horizontal="right" vertical="top"/>
    </xf>
    <xf numFmtId="0" fontId="19" fillId="33" borderId="0" xfId="0" applyFont="1" applyFill="1" applyAlignment="1">
      <alignment vertical="top"/>
    </xf>
    <xf numFmtId="0" fontId="0" fillId="33" borderId="0" xfId="0" applyFill="1"/>
    <xf numFmtId="0" fontId="0" fillId="33" borderId="0" xfId="0" applyFill="1" applyAlignment="1">
      <alignment horizontal="left" vertical="top"/>
    </xf>
    <xf numFmtId="0" fontId="0" fillId="33" borderId="0" xfId="0" applyFill="1" applyAlignment="1">
      <alignment horizontal="left" vertical="center" wrapText="1"/>
    </xf>
    <xf numFmtId="0" fontId="0" fillId="33" borderId="0" xfId="0" applyFill="1" applyAlignment="1">
      <alignment horizontal="left" vertical="center"/>
    </xf>
    <xf numFmtId="0" fontId="0" fillId="33" borderId="0" xfId="0" applyFill="1" applyAlignment="1">
      <alignment horizontal="center" vertical="center"/>
    </xf>
    <xf numFmtId="0" fontId="0" fillId="33" borderId="0" xfId="0" applyFill="1" applyAlignment="1">
      <alignment horizontal="center"/>
    </xf>
    <xf numFmtId="0" fontId="21" fillId="33" borderId="0" xfId="0" applyFont="1" applyFill="1" applyAlignment="1">
      <alignment horizontal="center" vertical="top"/>
    </xf>
    <xf numFmtId="0" fontId="22" fillId="33" borderId="0" xfId="0" applyFont="1" applyFill="1" applyAlignment="1">
      <alignment vertical="top"/>
    </xf>
    <xf numFmtId="0" fontId="18" fillId="33" borderId="10" xfId="0" applyFont="1" applyFill="1" applyBorder="1" applyAlignment="1">
      <alignment horizontal="center" vertical="center"/>
    </xf>
    <xf numFmtId="0" fontId="18" fillId="33" borderId="10" xfId="0" applyFont="1" applyFill="1" applyBorder="1" applyAlignment="1">
      <alignment horizontal="center" vertical="center" wrapText="1"/>
    </xf>
    <xf numFmtId="1" fontId="18" fillId="33" borderId="10" xfId="0" applyNumberFormat="1" applyFont="1" applyFill="1" applyBorder="1" applyAlignment="1">
      <alignment horizontal="center" vertical="center" wrapText="1"/>
    </xf>
    <xf numFmtId="4" fontId="18" fillId="33" borderId="10" xfId="0" applyNumberFormat="1" applyFont="1" applyFill="1" applyBorder="1" applyAlignment="1">
      <alignment horizontal="center" vertical="center" wrapText="1"/>
    </xf>
    <xf numFmtId="49" fontId="18" fillId="33" borderId="10" xfId="0" applyNumberFormat="1" applyFont="1" applyFill="1" applyBorder="1" applyAlignment="1">
      <alignment horizontal="center" vertical="center"/>
    </xf>
    <xf numFmtId="0" fontId="23" fillId="33" borderId="0" xfId="0" applyFont="1" applyFill="1"/>
    <xf numFmtId="0" fontId="23" fillId="33" borderId="10" xfId="0" applyFont="1" applyFill="1" applyBorder="1" applyAlignment="1">
      <alignment horizontal="center" vertical="center"/>
    </xf>
    <xf numFmtId="0" fontId="23" fillId="33" borderId="12" xfId="0" applyFont="1" applyFill="1" applyBorder="1" applyAlignment="1">
      <alignment horizontal="left" vertical="center" wrapText="1"/>
    </xf>
    <xf numFmtId="0" fontId="23" fillId="33" borderId="10" xfId="0" applyFont="1" applyFill="1" applyBorder="1" applyAlignment="1">
      <alignment horizontal="center" vertical="center" wrapText="1"/>
    </xf>
    <xf numFmtId="0" fontId="23" fillId="33" borderId="10" xfId="0" applyFont="1" applyFill="1" applyBorder="1"/>
    <xf numFmtId="4" fontId="23" fillId="33" borderId="10" xfId="0" applyNumberFormat="1" applyFont="1" applyFill="1" applyBorder="1" applyAlignment="1">
      <alignment horizontal="right" vertical="center"/>
    </xf>
    <xf numFmtId="9" fontId="23" fillId="33" borderId="10" xfId="0" applyNumberFormat="1" applyFont="1" applyFill="1" applyBorder="1" applyAlignment="1">
      <alignment horizontal="center" vertical="center"/>
    </xf>
    <xf numFmtId="0" fontId="23" fillId="33" borderId="10" xfId="0" applyFont="1" applyFill="1" applyBorder="1" applyAlignment="1">
      <alignment horizontal="left" vertical="top" wrapText="1"/>
    </xf>
    <xf numFmtId="0" fontId="23" fillId="33" borderId="0" xfId="0" applyFont="1" applyFill="1" applyAlignment="1">
      <alignment horizontal="left" vertical="top"/>
    </xf>
    <xf numFmtId="0" fontId="23" fillId="33" borderId="10" xfId="0" applyFont="1" applyFill="1" applyBorder="1" applyAlignment="1">
      <alignment horizontal="left" vertical="top"/>
    </xf>
    <xf numFmtId="0" fontId="23" fillId="33" borderId="11" xfId="0" applyFont="1" applyFill="1" applyBorder="1" applyAlignment="1">
      <alignment horizontal="left" vertical="top" wrapText="1"/>
    </xf>
    <xf numFmtId="0" fontId="23" fillId="33" borderId="12" xfId="0" applyFont="1" applyFill="1" applyBorder="1" applyAlignment="1">
      <alignment horizontal="left" vertical="top" wrapText="1"/>
    </xf>
    <xf numFmtId="0" fontId="23" fillId="33" borderId="0" xfId="0" applyFont="1" applyFill="1" applyAlignment="1">
      <alignment horizontal="left" vertical="center" wrapText="1"/>
    </xf>
    <xf numFmtId="0" fontId="23" fillId="33" borderId="10" xfId="0" applyFont="1" applyFill="1" applyBorder="1" applyAlignment="1">
      <alignment horizontal="left" vertical="center" wrapText="1"/>
    </xf>
    <xf numFmtId="49" fontId="25" fillId="33" borderId="12" xfId="0" applyNumberFormat="1" applyFont="1" applyFill="1" applyBorder="1" applyAlignment="1">
      <alignment horizontal="left" vertical="center" wrapText="1"/>
    </xf>
    <xf numFmtId="49" fontId="25" fillId="33" borderId="10" xfId="42" applyNumberFormat="1" applyFont="1" applyFill="1" applyBorder="1" applyAlignment="1">
      <alignment horizontal="left" vertical="center" wrapText="1"/>
    </xf>
    <xf numFmtId="0" fontId="26" fillId="33" borderId="0" xfId="42" applyFont="1" applyFill="1" applyBorder="1" applyAlignment="1">
      <alignment horizontal="left" vertical="center" wrapText="1"/>
    </xf>
    <xf numFmtId="0" fontId="23" fillId="33" borderId="0" xfId="0" applyFont="1" applyFill="1" applyAlignment="1">
      <alignment horizontal="left" vertical="center"/>
    </xf>
    <xf numFmtId="0" fontId="23" fillId="33" borderId="0" xfId="0" applyFont="1" applyFill="1" applyAlignment="1">
      <alignment horizontal="center" vertical="center"/>
    </xf>
    <xf numFmtId="4" fontId="18" fillId="33" borderId="11" xfId="0" applyNumberFormat="1" applyFont="1" applyFill="1" applyBorder="1" applyAlignment="1">
      <alignment horizontal="right" vertical="center"/>
    </xf>
    <xf numFmtId="0" fontId="23" fillId="33" borderId="0" xfId="0" applyFont="1" applyFill="1" applyAlignment="1">
      <alignment horizontal="center"/>
    </xf>
    <xf numFmtId="0" fontId="23" fillId="33" borderId="0" xfId="0" applyFont="1" applyFill="1" applyAlignment="1">
      <alignment horizontal="left" vertical="top" wrapText="1"/>
    </xf>
    <xf numFmtId="0" fontId="18" fillId="33" borderId="15" xfId="0" applyFont="1" applyFill="1" applyBorder="1" applyAlignment="1">
      <alignment vertical="center"/>
    </xf>
    <xf numFmtId="0" fontId="18" fillId="33" borderId="14" xfId="0" applyFont="1" applyFill="1" applyBorder="1" applyAlignment="1">
      <alignment vertical="center"/>
    </xf>
    <xf numFmtId="0" fontId="27" fillId="33" borderId="0" xfId="0" applyFont="1" applyFill="1" applyAlignment="1">
      <alignment horizontal="center"/>
    </xf>
    <xf numFmtId="0" fontId="23" fillId="33" borderId="12" xfId="0" applyFont="1" applyFill="1" applyBorder="1" applyAlignment="1">
      <alignment horizontal="left" vertical="top" wrapText="1"/>
    </xf>
    <xf numFmtId="0" fontId="23" fillId="33" borderId="11" xfId="0" applyFont="1" applyFill="1" applyBorder="1" applyAlignment="1">
      <alignment horizontal="left" vertical="top" wrapText="1"/>
    </xf>
    <xf numFmtId="4" fontId="18" fillId="33" borderId="16" xfId="0" applyNumberFormat="1" applyFont="1" applyFill="1" applyBorder="1" applyAlignment="1">
      <alignment horizontal="center" vertical="top"/>
    </xf>
    <xf numFmtId="0" fontId="23" fillId="33" borderId="13" xfId="0" applyFont="1" applyFill="1" applyBorder="1" applyAlignment="1">
      <alignment horizontal="left" vertical="top" wrapText="1"/>
    </xf>
    <xf numFmtId="0" fontId="18" fillId="33" borderId="14" xfId="0" applyFont="1" applyFill="1" applyBorder="1" applyAlignment="1">
      <alignment horizontal="center" vertical="center"/>
    </xf>
    <xf numFmtId="0" fontId="18" fillId="33" borderId="15" xfId="0" applyFont="1" applyFill="1" applyBorder="1" applyAlignment="1">
      <alignment horizontal="center" vertical="center"/>
    </xf>
    <xf numFmtId="0" fontId="23" fillId="33" borderId="12" xfId="0" applyFont="1" applyFill="1" applyBorder="1" applyAlignment="1">
      <alignment horizontal="left" vertical="center" wrapText="1"/>
    </xf>
    <xf numFmtId="0" fontId="23" fillId="33" borderId="13" xfId="0" applyFont="1" applyFill="1" applyBorder="1" applyAlignment="1">
      <alignment horizontal="left" vertical="center" wrapText="1"/>
    </xf>
    <xf numFmtId="49" fontId="25" fillId="33" borderId="12" xfId="0" applyNumberFormat="1" applyFont="1" applyFill="1" applyBorder="1" applyAlignment="1">
      <alignment vertical="top" wrapText="1"/>
    </xf>
    <xf numFmtId="49" fontId="25" fillId="33" borderId="11" xfId="0" applyNumberFormat="1" applyFont="1" applyFill="1" applyBorder="1" applyAlignment="1">
      <alignment vertical="top" wrapText="1"/>
    </xf>
    <xf numFmtId="49" fontId="25" fillId="33" borderId="12" xfId="0" applyNumberFormat="1" applyFont="1" applyFill="1" applyBorder="1" applyAlignment="1">
      <alignment horizontal="left" vertical="center" wrapText="1"/>
    </xf>
    <xf numFmtId="49" fontId="25" fillId="33" borderId="11" xfId="0" applyNumberFormat="1" applyFont="1" applyFill="1" applyBorder="1" applyAlignment="1">
      <alignment horizontal="left" vertical="center" wrapText="1"/>
    </xf>
  </cellXfs>
  <cellStyles count="43">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xfId="42" xr:uid="{00000000-0005-0000-0000-000023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0"/>
  <sheetViews>
    <sheetView tabSelected="1" workbookViewId="0">
      <selection activeCell="I33" sqref="I33"/>
    </sheetView>
  </sheetViews>
  <sheetFormatPr defaultRowHeight="15" x14ac:dyDescent="0.25"/>
  <cols>
    <col min="1" max="1" width="10.7109375" style="6" customWidth="1"/>
    <col min="2" max="2" width="12" style="6" customWidth="1"/>
    <col min="3" max="3" width="69.28515625" style="9" customWidth="1"/>
    <col min="4" max="4" width="17.28515625" style="9" customWidth="1"/>
    <col min="5" max="5" width="14.85546875" style="10" customWidth="1"/>
    <col min="6" max="6" width="9.140625" style="10"/>
    <col min="7" max="7" width="9.140625" style="11"/>
    <col min="8" max="8" width="16.5703125" style="6" customWidth="1"/>
    <col min="9" max="9" width="11.28515625" style="6" customWidth="1"/>
    <col min="10" max="10" width="7.42578125" style="6" customWidth="1"/>
    <col min="11" max="11" width="12.5703125" style="6" customWidth="1"/>
    <col min="12" max="12" width="15.42578125" style="6" customWidth="1"/>
    <col min="13" max="16384" width="9.140625" style="6"/>
  </cols>
  <sheetData>
    <row r="1" spans="1:12" ht="39" customHeight="1" x14ac:dyDescent="0.3">
      <c r="A1" s="43" t="s">
        <v>75</v>
      </c>
      <c r="B1" s="43"/>
      <c r="C1" s="43"/>
    </row>
    <row r="2" spans="1:12" ht="15.75" x14ac:dyDescent="0.25">
      <c r="A2" s="1" t="s">
        <v>77</v>
      </c>
      <c r="B2" s="2"/>
      <c r="C2" s="1"/>
      <c r="D2" s="1"/>
      <c r="E2" s="12"/>
      <c r="F2" s="2"/>
      <c r="G2" s="3"/>
      <c r="H2" s="4"/>
      <c r="I2" s="4"/>
      <c r="J2" s="1"/>
      <c r="K2" s="1"/>
      <c r="L2" s="5"/>
    </row>
    <row r="3" spans="1:12" ht="15.75" x14ac:dyDescent="0.25">
      <c r="A3" s="13"/>
      <c r="B3" s="46" t="s">
        <v>76</v>
      </c>
      <c r="C3" s="46"/>
      <c r="D3" s="46"/>
      <c r="E3" s="46"/>
      <c r="F3" s="46"/>
      <c r="G3" s="46"/>
      <c r="H3" s="46"/>
      <c r="I3" s="46"/>
      <c r="J3" s="46"/>
      <c r="K3" s="46"/>
      <c r="L3" s="46"/>
    </row>
    <row r="4" spans="1:12" ht="47.25" x14ac:dyDescent="0.25">
      <c r="A4" s="13"/>
      <c r="B4" s="14" t="s">
        <v>2</v>
      </c>
      <c r="C4" s="14" t="s">
        <v>3</v>
      </c>
      <c r="D4" s="15" t="s">
        <v>26</v>
      </c>
      <c r="E4" s="14" t="s">
        <v>27</v>
      </c>
      <c r="F4" s="14" t="s">
        <v>4</v>
      </c>
      <c r="G4" s="16" t="s">
        <v>5</v>
      </c>
      <c r="H4" s="17" t="s">
        <v>73</v>
      </c>
      <c r="I4" s="17" t="s">
        <v>36</v>
      </c>
      <c r="J4" s="15" t="s">
        <v>6</v>
      </c>
      <c r="K4" s="15" t="s">
        <v>74</v>
      </c>
      <c r="L4" s="15" t="s">
        <v>35</v>
      </c>
    </row>
    <row r="5" spans="1:12" ht="15.75" x14ac:dyDescent="0.25">
      <c r="A5" s="13"/>
      <c r="B5" s="18" t="s">
        <v>7</v>
      </c>
      <c r="C5" s="18" t="s">
        <v>8</v>
      </c>
      <c r="D5" s="18" t="s">
        <v>9</v>
      </c>
      <c r="E5" s="18" t="s">
        <v>10</v>
      </c>
      <c r="F5" s="18" t="s">
        <v>11</v>
      </c>
      <c r="G5" s="18" t="s">
        <v>12</v>
      </c>
      <c r="H5" s="18" t="s">
        <v>13</v>
      </c>
      <c r="I5" s="18" t="s">
        <v>14</v>
      </c>
      <c r="J5" s="18" t="s">
        <v>33</v>
      </c>
      <c r="K5" s="18" t="s">
        <v>34</v>
      </c>
      <c r="L5" s="18" t="s">
        <v>37</v>
      </c>
    </row>
    <row r="6" spans="1:12" ht="150" customHeight="1" x14ac:dyDescent="0.25">
      <c r="A6" s="19"/>
      <c r="B6" s="20">
        <v>1</v>
      </c>
      <c r="C6" s="21" t="s">
        <v>66</v>
      </c>
      <c r="D6" s="22" t="s">
        <v>42</v>
      </c>
      <c r="E6" s="22" t="s">
        <v>43</v>
      </c>
      <c r="F6" s="20" t="s">
        <v>15</v>
      </c>
      <c r="G6" s="22">
        <v>340</v>
      </c>
      <c r="H6" s="23"/>
      <c r="I6" s="24">
        <f t="shared" ref="I6:I28" si="0">ROUND(H6*G6,20)</f>
        <v>0</v>
      </c>
      <c r="J6" s="25"/>
      <c r="K6" s="24">
        <f t="shared" ref="K6:K28" si="1">ROUND(H6+(H6*J6),2)</f>
        <v>0</v>
      </c>
      <c r="L6" s="24">
        <f t="shared" ref="L6:L28" si="2">ROUND(K6*G6,2)</f>
        <v>0</v>
      </c>
    </row>
    <row r="7" spans="1:12" ht="197.25" customHeight="1" x14ac:dyDescent="0.25">
      <c r="A7" s="19"/>
      <c r="B7" s="20">
        <v>2</v>
      </c>
      <c r="C7" s="26" t="s">
        <v>0</v>
      </c>
      <c r="D7" s="22" t="s">
        <v>32</v>
      </c>
      <c r="E7" s="22" t="s">
        <v>16</v>
      </c>
      <c r="F7" s="20" t="s">
        <v>15</v>
      </c>
      <c r="G7" s="20">
        <v>20</v>
      </c>
      <c r="H7" s="23"/>
      <c r="I7" s="24">
        <f t="shared" si="0"/>
        <v>0</v>
      </c>
      <c r="J7" s="25"/>
      <c r="K7" s="24">
        <f t="shared" si="1"/>
        <v>0</v>
      </c>
      <c r="L7" s="24">
        <f t="shared" si="2"/>
        <v>0</v>
      </c>
    </row>
    <row r="8" spans="1:12" s="7" customFormat="1" ht="114" customHeight="1" x14ac:dyDescent="0.25">
      <c r="A8" s="27"/>
      <c r="B8" s="20">
        <v>3</v>
      </c>
      <c r="C8" s="44" t="s">
        <v>1</v>
      </c>
      <c r="D8" s="22" t="s">
        <v>32</v>
      </c>
      <c r="E8" s="22" t="s">
        <v>17</v>
      </c>
      <c r="F8" s="20" t="s">
        <v>15</v>
      </c>
      <c r="G8" s="20">
        <v>25</v>
      </c>
      <c r="H8" s="28"/>
      <c r="I8" s="24">
        <f t="shared" si="0"/>
        <v>0</v>
      </c>
      <c r="J8" s="25"/>
      <c r="K8" s="24">
        <f t="shared" si="1"/>
        <v>0</v>
      </c>
      <c r="L8" s="24">
        <f t="shared" si="2"/>
        <v>0</v>
      </c>
    </row>
    <row r="9" spans="1:12" s="7" customFormat="1" ht="114" customHeight="1" x14ac:dyDescent="0.25">
      <c r="A9" s="27"/>
      <c r="B9" s="20">
        <v>4</v>
      </c>
      <c r="C9" s="45"/>
      <c r="D9" s="22" t="s">
        <v>32</v>
      </c>
      <c r="E9" s="22" t="s">
        <v>18</v>
      </c>
      <c r="F9" s="20" t="s">
        <v>15</v>
      </c>
      <c r="G9" s="20">
        <v>60</v>
      </c>
      <c r="H9" s="28"/>
      <c r="I9" s="24">
        <f t="shared" si="0"/>
        <v>0</v>
      </c>
      <c r="J9" s="25"/>
      <c r="K9" s="24">
        <f t="shared" si="1"/>
        <v>0</v>
      </c>
      <c r="L9" s="24">
        <f t="shared" si="2"/>
        <v>0</v>
      </c>
    </row>
    <row r="10" spans="1:12" ht="115.5" customHeight="1" x14ac:dyDescent="0.25">
      <c r="A10" s="19"/>
      <c r="B10" s="20">
        <v>5</v>
      </c>
      <c r="C10" s="29" t="s">
        <v>56</v>
      </c>
      <c r="D10" s="22" t="s">
        <v>44</v>
      </c>
      <c r="E10" s="22" t="s">
        <v>19</v>
      </c>
      <c r="F10" s="20" t="s">
        <v>15</v>
      </c>
      <c r="G10" s="20">
        <v>330</v>
      </c>
      <c r="H10" s="23"/>
      <c r="I10" s="24">
        <f t="shared" si="0"/>
        <v>0</v>
      </c>
      <c r="J10" s="25"/>
      <c r="K10" s="24">
        <f t="shared" si="1"/>
        <v>0</v>
      </c>
      <c r="L10" s="24">
        <f t="shared" si="2"/>
        <v>0</v>
      </c>
    </row>
    <row r="11" spans="1:12" ht="149.25" customHeight="1" x14ac:dyDescent="0.25">
      <c r="A11" s="19"/>
      <c r="B11" s="20">
        <v>6</v>
      </c>
      <c r="C11" s="26" t="s">
        <v>67</v>
      </c>
      <c r="D11" s="22" t="s">
        <v>44</v>
      </c>
      <c r="E11" s="22" t="s">
        <v>30</v>
      </c>
      <c r="F11" s="20" t="s">
        <v>15</v>
      </c>
      <c r="G11" s="20">
        <v>160</v>
      </c>
      <c r="H11" s="23"/>
      <c r="I11" s="24">
        <f t="shared" si="0"/>
        <v>0</v>
      </c>
      <c r="J11" s="25"/>
      <c r="K11" s="24">
        <f t="shared" si="1"/>
        <v>0</v>
      </c>
      <c r="L11" s="24">
        <f t="shared" si="2"/>
        <v>0</v>
      </c>
    </row>
    <row r="12" spans="1:12" ht="30.75" customHeight="1" x14ac:dyDescent="0.25">
      <c r="A12" s="19"/>
      <c r="B12" s="20">
        <v>7</v>
      </c>
      <c r="C12" s="44" t="s">
        <v>68</v>
      </c>
      <c r="D12" s="22" t="s">
        <v>53</v>
      </c>
      <c r="E12" s="22" t="s">
        <v>59</v>
      </c>
      <c r="F12" s="20" t="s">
        <v>15</v>
      </c>
      <c r="G12" s="20">
        <v>365</v>
      </c>
      <c r="H12" s="23"/>
      <c r="I12" s="24">
        <f t="shared" si="0"/>
        <v>0</v>
      </c>
      <c r="J12" s="25"/>
      <c r="K12" s="24">
        <f t="shared" si="1"/>
        <v>0</v>
      </c>
      <c r="L12" s="24">
        <f t="shared" si="2"/>
        <v>0</v>
      </c>
    </row>
    <row r="13" spans="1:12" ht="27.75" customHeight="1" x14ac:dyDescent="0.25">
      <c r="A13" s="19"/>
      <c r="B13" s="20">
        <v>8</v>
      </c>
      <c r="C13" s="47"/>
      <c r="D13" s="22" t="s">
        <v>45</v>
      </c>
      <c r="E13" s="22" t="s">
        <v>20</v>
      </c>
      <c r="F13" s="20" t="s">
        <v>15</v>
      </c>
      <c r="G13" s="20">
        <v>160</v>
      </c>
      <c r="H13" s="23"/>
      <c r="I13" s="24">
        <f t="shared" si="0"/>
        <v>0</v>
      </c>
      <c r="J13" s="25"/>
      <c r="K13" s="24">
        <f t="shared" si="1"/>
        <v>0</v>
      </c>
      <c r="L13" s="24">
        <f t="shared" si="2"/>
        <v>0</v>
      </c>
    </row>
    <row r="14" spans="1:12" ht="30" customHeight="1" x14ac:dyDescent="0.25">
      <c r="A14" s="19"/>
      <c r="B14" s="20">
        <v>9</v>
      </c>
      <c r="C14" s="47"/>
      <c r="D14" s="22" t="s">
        <v>46</v>
      </c>
      <c r="E14" s="22" t="s">
        <v>57</v>
      </c>
      <c r="F14" s="20" t="s">
        <v>15</v>
      </c>
      <c r="G14" s="20">
        <v>95</v>
      </c>
      <c r="H14" s="23"/>
      <c r="I14" s="24">
        <f t="shared" si="0"/>
        <v>0</v>
      </c>
      <c r="J14" s="25"/>
      <c r="K14" s="24">
        <f t="shared" si="1"/>
        <v>0</v>
      </c>
      <c r="L14" s="24">
        <f t="shared" si="2"/>
        <v>0</v>
      </c>
    </row>
    <row r="15" spans="1:12" ht="28.5" customHeight="1" x14ac:dyDescent="0.25">
      <c r="A15" s="19"/>
      <c r="B15" s="20">
        <v>10</v>
      </c>
      <c r="C15" s="45"/>
      <c r="D15" s="22" t="s">
        <v>47</v>
      </c>
      <c r="E15" s="22" t="s">
        <v>58</v>
      </c>
      <c r="F15" s="20" t="s">
        <v>15</v>
      </c>
      <c r="G15" s="20">
        <v>40</v>
      </c>
      <c r="H15" s="23"/>
      <c r="I15" s="24">
        <f t="shared" si="0"/>
        <v>0</v>
      </c>
      <c r="J15" s="25"/>
      <c r="K15" s="24">
        <f t="shared" si="1"/>
        <v>0</v>
      </c>
      <c r="L15" s="24">
        <f t="shared" si="2"/>
        <v>0</v>
      </c>
    </row>
    <row r="16" spans="1:12" ht="164.25" customHeight="1" x14ac:dyDescent="0.25">
      <c r="A16" s="19"/>
      <c r="B16" s="20">
        <v>11</v>
      </c>
      <c r="C16" s="30" t="s">
        <v>69</v>
      </c>
      <c r="D16" s="22" t="s">
        <v>45</v>
      </c>
      <c r="E16" s="22" t="s">
        <v>21</v>
      </c>
      <c r="F16" s="20" t="s">
        <v>15</v>
      </c>
      <c r="G16" s="20">
        <v>90</v>
      </c>
      <c r="H16" s="23"/>
      <c r="I16" s="24">
        <f t="shared" si="0"/>
        <v>0</v>
      </c>
      <c r="J16" s="25"/>
      <c r="K16" s="24">
        <f t="shared" si="1"/>
        <v>0</v>
      </c>
      <c r="L16" s="24">
        <f t="shared" si="2"/>
        <v>0</v>
      </c>
    </row>
    <row r="17" spans="1:12" ht="131.25" customHeight="1" x14ac:dyDescent="0.25">
      <c r="A17" s="19"/>
      <c r="B17" s="20">
        <v>12</v>
      </c>
      <c r="C17" s="26" t="s">
        <v>70</v>
      </c>
      <c r="D17" s="22" t="s">
        <v>48</v>
      </c>
      <c r="E17" s="22" t="s">
        <v>22</v>
      </c>
      <c r="F17" s="20" t="s">
        <v>15</v>
      </c>
      <c r="G17" s="20">
        <v>90</v>
      </c>
      <c r="H17" s="23"/>
      <c r="I17" s="24">
        <f t="shared" si="0"/>
        <v>0</v>
      </c>
      <c r="J17" s="25"/>
      <c r="K17" s="24">
        <f t="shared" si="1"/>
        <v>0</v>
      </c>
      <c r="L17" s="24">
        <f t="shared" si="2"/>
        <v>0</v>
      </c>
    </row>
    <row r="18" spans="1:12" s="8" customFormat="1" ht="88.5" customHeight="1" x14ac:dyDescent="0.25">
      <c r="A18" s="31"/>
      <c r="B18" s="20">
        <v>13</v>
      </c>
      <c r="C18" s="50" t="s">
        <v>71</v>
      </c>
      <c r="D18" s="22" t="s">
        <v>49</v>
      </c>
      <c r="E18" s="22" t="s">
        <v>23</v>
      </c>
      <c r="F18" s="22" t="s">
        <v>15</v>
      </c>
      <c r="G18" s="22">
        <v>280</v>
      </c>
      <c r="H18" s="32"/>
      <c r="I18" s="24">
        <f t="shared" si="0"/>
        <v>0</v>
      </c>
      <c r="J18" s="25"/>
      <c r="K18" s="24">
        <f t="shared" si="1"/>
        <v>0</v>
      </c>
      <c r="L18" s="24">
        <f t="shared" si="2"/>
        <v>0</v>
      </c>
    </row>
    <row r="19" spans="1:12" ht="63.75" customHeight="1" x14ac:dyDescent="0.25">
      <c r="A19" s="19"/>
      <c r="B19" s="20">
        <v>14</v>
      </c>
      <c r="C19" s="51"/>
      <c r="D19" s="22" t="s">
        <v>50</v>
      </c>
      <c r="E19" s="22" t="s">
        <v>60</v>
      </c>
      <c r="F19" s="20" t="s">
        <v>15</v>
      </c>
      <c r="G19" s="20">
        <v>125</v>
      </c>
      <c r="H19" s="23"/>
      <c r="I19" s="24">
        <f t="shared" si="0"/>
        <v>0</v>
      </c>
      <c r="J19" s="25"/>
      <c r="K19" s="24">
        <f t="shared" si="1"/>
        <v>0</v>
      </c>
      <c r="L19" s="24">
        <f t="shared" si="2"/>
        <v>0</v>
      </c>
    </row>
    <row r="20" spans="1:12" ht="116.25" customHeight="1" x14ac:dyDescent="0.25">
      <c r="A20" s="19"/>
      <c r="B20" s="20">
        <v>15</v>
      </c>
      <c r="C20" s="30" t="s">
        <v>25</v>
      </c>
      <c r="D20" s="22" t="s">
        <v>20</v>
      </c>
      <c r="E20" s="22" t="s">
        <v>19</v>
      </c>
      <c r="F20" s="20" t="s">
        <v>15</v>
      </c>
      <c r="G20" s="20">
        <v>185</v>
      </c>
      <c r="H20" s="23"/>
      <c r="I20" s="24">
        <f t="shared" si="0"/>
        <v>0</v>
      </c>
      <c r="J20" s="25"/>
      <c r="K20" s="24">
        <f t="shared" si="1"/>
        <v>0</v>
      </c>
      <c r="L20" s="24">
        <f t="shared" si="2"/>
        <v>0</v>
      </c>
    </row>
    <row r="21" spans="1:12" ht="118.5" customHeight="1" x14ac:dyDescent="0.25">
      <c r="A21" s="19"/>
      <c r="B21" s="20">
        <v>16</v>
      </c>
      <c r="C21" s="30" t="s">
        <v>61</v>
      </c>
      <c r="D21" s="22" t="s">
        <v>32</v>
      </c>
      <c r="E21" s="22" t="s">
        <v>62</v>
      </c>
      <c r="F21" s="20" t="s">
        <v>15</v>
      </c>
      <c r="G21" s="20">
        <v>270</v>
      </c>
      <c r="H21" s="23"/>
      <c r="I21" s="24">
        <f t="shared" si="0"/>
        <v>0</v>
      </c>
      <c r="J21" s="25"/>
      <c r="K21" s="24">
        <f t="shared" ref="I21:L26" si="3">ROUND(J21*I21,20)</f>
        <v>0</v>
      </c>
      <c r="L21" s="24">
        <f t="shared" si="3"/>
        <v>0</v>
      </c>
    </row>
    <row r="22" spans="1:12" ht="104.25" customHeight="1" x14ac:dyDescent="0.25">
      <c r="A22" s="19"/>
      <c r="B22" s="20">
        <v>17</v>
      </c>
      <c r="C22" s="33" t="s">
        <v>40</v>
      </c>
      <c r="D22" s="22" t="s">
        <v>32</v>
      </c>
      <c r="E22" s="22" t="s">
        <v>63</v>
      </c>
      <c r="F22" s="20" t="s">
        <v>15</v>
      </c>
      <c r="G22" s="20">
        <v>150</v>
      </c>
      <c r="H22" s="23"/>
      <c r="I22" s="24">
        <f t="shared" si="3"/>
        <v>0</v>
      </c>
      <c r="J22" s="25"/>
      <c r="K22" s="24">
        <f t="shared" ref="K22:K26" si="4">ROUND(H22+(H22*J22),2)</f>
        <v>0</v>
      </c>
      <c r="L22" s="24">
        <f t="shared" ref="L22:L26" si="5">ROUND(K22*G22,2)</f>
        <v>0</v>
      </c>
    </row>
    <row r="23" spans="1:12" ht="61.5" customHeight="1" x14ac:dyDescent="0.25">
      <c r="A23" s="19"/>
      <c r="B23" s="20">
        <v>18</v>
      </c>
      <c r="C23" s="52" t="s">
        <v>41</v>
      </c>
      <c r="D23" s="22" t="s">
        <v>32</v>
      </c>
      <c r="E23" s="22" t="s">
        <v>64</v>
      </c>
      <c r="F23" s="20" t="s">
        <v>15</v>
      </c>
      <c r="G23" s="20">
        <v>100</v>
      </c>
      <c r="H23" s="23"/>
      <c r="I23" s="24">
        <f t="shared" si="3"/>
        <v>0</v>
      </c>
      <c r="J23" s="25"/>
      <c r="K23" s="24">
        <f t="shared" si="4"/>
        <v>0</v>
      </c>
      <c r="L23" s="24">
        <f t="shared" si="5"/>
        <v>0</v>
      </c>
    </row>
    <row r="24" spans="1:12" ht="61.5" customHeight="1" x14ac:dyDescent="0.25">
      <c r="A24" s="19"/>
      <c r="B24" s="20">
        <v>19</v>
      </c>
      <c r="C24" s="53"/>
      <c r="D24" s="22" t="s">
        <v>32</v>
      </c>
      <c r="E24" s="22" t="s">
        <v>65</v>
      </c>
      <c r="F24" s="20" t="s">
        <v>15</v>
      </c>
      <c r="G24" s="20">
        <v>100</v>
      </c>
      <c r="H24" s="23"/>
      <c r="I24" s="24">
        <f t="shared" si="3"/>
        <v>0</v>
      </c>
      <c r="J24" s="25"/>
      <c r="K24" s="24">
        <f t="shared" si="4"/>
        <v>0</v>
      </c>
      <c r="L24" s="24">
        <f t="shared" si="5"/>
        <v>0</v>
      </c>
    </row>
    <row r="25" spans="1:12" ht="72.75" customHeight="1" x14ac:dyDescent="0.25">
      <c r="A25" s="19"/>
      <c r="B25" s="20">
        <v>20</v>
      </c>
      <c r="C25" s="54" t="s">
        <v>51</v>
      </c>
      <c r="D25" s="22" t="s">
        <v>32</v>
      </c>
      <c r="E25" s="22" t="s">
        <v>20</v>
      </c>
      <c r="F25" s="20" t="s">
        <v>15</v>
      </c>
      <c r="G25" s="20">
        <v>70</v>
      </c>
      <c r="H25" s="23"/>
      <c r="I25" s="24">
        <f t="shared" si="3"/>
        <v>0</v>
      </c>
      <c r="J25" s="25"/>
      <c r="K25" s="24">
        <f t="shared" si="4"/>
        <v>0</v>
      </c>
      <c r="L25" s="24">
        <f t="shared" si="5"/>
        <v>0</v>
      </c>
    </row>
    <row r="26" spans="1:12" ht="72.75" customHeight="1" x14ac:dyDescent="0.25">
      <c r="A26" s="19"/>
      <c r="B26" s="20">
        <v>21</v>
      </c>
      <c r="C26" s="55"/>
      <c r="D26" s="22" t="s">
        <v>32</v>
      </c>
      <c r="E26" s="22" t="s">
        <v>52</v>
      </c>
      <c r="F26" s="20" t="s">
        <v>15</v>
      </c>
      <c r="G26" s="20">
        <v>70</v>
      </c>
      <c r="H26" s="23"/>
      <c r="I26" s="24">
        <f t="shared" si="3"/>
        <v>0</v>
      </c>
      <c r="J26" s="25"/>
      <c r="K26" s="24">
        <f t="shared" si="4"/>
        <v>0</v>
      </c>
      <c r="L26" s="24">
        <f t="shared" si="5"/>
        <v>0</v>
      </c>
    </row>
    <row r="27" spans="1:12" ht="91.5" customHeight="1" x14ac:dyDescent="0.25">
      <c r="A27" s="19"/>
      <c r="B27" s="20">
        <v>22</v>
      </c>
      <c r="C27" s="26" t="s">
        <v>72</v>
      </c>
      <c r="D27" s="22" t="s">
        <v>31</v>
      </c>
      <c r="E27" s="22" t="s">
        <v>24</v>
      </c>
      <c r="F27" s="20" t="s">
        <v>15</v>
      </c>
      <c r="G27" s="20">
        <v>80</v>
      </c>
      <c r="H27" s="23"/>
      <c r="I27" s="24">
        <f t="shared" si="0"/>
        <v>0</v>
      </c>
      <c r="J27" s="25"/>
      <c r="K27" s="24">
        <f t="shared" si="1"/>
        <v>0</v>
      </c>
      <c r="L27" s="24">
        <f t="shared" si="2"/>
        <v>0</v>
      </c>
    </row>
    <row r="28" spans="1:12" ht="78.75" customHeight="1" x14ac:dyDescent="0.25">
      <c r="A28" s="19"/>
      <c r="B28" s="20">
        <v>23</v>
      </c>
      <c r="C28" s="34" t="s">
        <v>28</v>
      </c>
      <c r="D28" s="20" t="s">
        <v>32</v>
      </c>
      <c r="E28" s="20" t="s">
        <v>29</v>
      </c>
      <c r="F28" s="20" t="s">
        <v>15</v>
      </c>
      <c r="G28" s="20">
        <v>12</v>
      </c>
      <c r="H28" s="23"/>
      <c r="I28" s="24">
        <f t="shared" si="0"/>
        <v>0</v>
      </c>
      <c r="J28" s="25"/>
      <c r="K28" s="24">
        <f t="shared" si="1"/>
        <v>0</v>
      </c>
      <c r="L28" s="24">
        <f t="shared" si="2"/>
        <v>0</v>
      </c>
    </row>
    <row r="29" spans="1:12" ht="15.75" x14ac:dyDescent="0.25">
      <c r="A29" s="19"/>
      <c r="B29" s="19"/>
      <c r="C29" s="35"/>
      <c r="D29" s="36"/>
      <c r="E29" s="37"/>
      <c r="F29" s="37"/>
      <c r="G29" s="42"/>
      <c r="H29" s="41" t="s">
        <v>39</v>
      </c>
      <c r="I29" s="38">
        <f>SUM(I6:I28)</f>
        <v>0</v>
      </c>
      <c r="J29" s="48" t="s">
        <v>38</v>
      </c>
      <c r="K29" s="49"/>
      <c r="L29" s="38">
        <f>SUM(L6:L28)</f>
        <v>0</v>
      </c>
    </row>
    <row r="30" spans="1:12" ht="15.75" x14ac:dyDescent="0.25">
      <c r="A30" s="19"/>
      <c r="B30" s="19"/>
      <c r="C30" s="35"/>
      <c r="D30" s="36"/>
      <c r="E30" s="37"/>
      <c r="F30" s="37"/>
      <c r="G30" s="39"/>
      <c r="H30" s="19"/>
      <c r="I30" s="19"/>
      <c r="J30" s="19"/>
      <c r="K30" s="19"/>
      <c r="L30" s="19"/>
    </row>
    <row r="31" spans="1:12" ht="15.75" x14ac:dyDescent="0.25">
      <c r="A31" s="19"/>
      <c r="B31" s="19"/>
      <c r="C31" s="1" t="s">
        <v>54</v>
      </c>
      <c r="D31" s="36"/>
      <c r="E31" s="37"/>
      <c r="F31" s="37"/>
      <c r="G31" s="39"/>
      <c r="H31" s="19"/>
      <c r="I31" s="19"/>
      <c r="J31" s="19"/>
      <c r="K31" s="19"/>
      <c r="L31" s="19"/>
    </row>
    <row r="32" spans="1:12" ht="15.75" x14ac:dyDescent="0.25">
      <c r="A32" s="19"/>
      <c r="B32" s="40"/>
      <c r="C32" s="1" t="s">
        <v>55</v>
      </c>
      <c r="D32" s="36"/>
      <c r="E32" s="37"/>
      <c r="F32" s="37"/>
      <c r="G32" s="39"/>
      <c r="H32" s="19"/>
      <c r="I32" s="19"/>
      <c r="J32" s="19"/>
      <c r="K32" s="19"/>
      <c r="L32" s="19"/>
    </row>
    <row r="33" spans="1:12" ht="15.75" x14ac:dyDescent="0.25">
      <c r="A33" s="19"/>
      <c r="B33" s="19"/>
      <c r="C33" s="36"/>
      <c r="D33" s="36"/>
      <c r="E33" s="37"/>
      <c r="F33" s="37"/>
      <c r="G33" s="39"/>
      <c r="H33" s="19"/>
      <c r="I33" s="19"/>
      <c r="J33" s="19"/>
      <c r="K33" s="19"/>
      <c r="L33" s="19"/>
    </row>
    <row r="34" spans="1:12" ht="15.75" x14ac:dyDescent="0.25">
      <c r="A34" s="19"/>
      <c r="B34" s="19"/>
      <c r="C34" s="36"/>
      <c r="D34" s="36"/>
      <c r="E34" s="37"/>
      <c r="F34" s="37"/>
      <c r="G34" s="39"/>
      <c r="H34" s="19"/>
      <c r="I34" s="19"/>
      <c r="J34" s="19"/>
      <c r="K34" s="19"/>
      <c r="L34" s="19"/>
    </row>
    <row r="35" spans="1:12" ht="15.75" x14ac:dyDescent="0.25">
      <c r="A35" s="19"/>
      <c r="B35" s="19"/>
      <c r="C35" s="36"/>
      <c r="D35" s="36"/>
      <c r="E35" s="37"/>
      <c r="F35" s="37"/>
      <c r="G35" s="39"/>
      <c r="H35" s="19"/>
      <c r="I35" s="19"/>
      <c r="J35" s="19"/>
      <c r="K35" s="19"/>
      <c r="L35" s="19"/>
    </row>
    <row r="36" spans="1:12" ht="15.75" x14ac:dyDescent="0.25">
      <c r="A36" s="19"/>
      <c r="B36" s="19"/>
      <c r="C36" s="36"/>
      <c r="D36" s="36"/>
      <c r="E36" s="37"/>
      <c r="F36" s="37"/>
      <c r="G36" s="39"/>
      <c r="H36" s="19"/>
      <c r="I36" s="19"/>
      <c r="J36" s="19"/>
      <c r="K36" s="19"/>
      <c r="L36" s="19"/>
    </row>
    <row r="37" spans="1:12" ht="15.75" x14ac:dyDescent="0.25">
      <c r="A37" s="19"/>
      <c r="B37" s="19"/>
      <c r="C37" s="36"/>
      <c r="D37" s="36"/>
      <c r="E37" s="37"/>
      <c r="F37" s="37"/>
      <c r="G37" s="39"/>
      <c r="H37" s="19"/>
      <c r="I37" s="19"/>
      <c r="J37" s="19"/>
      <c r="K37" s="19"/>
      <c r="L37" s="19"/>
    </row>
    <row r="38" spans="1:12" ht="15.75" x14ac:dyDescent="0.25">
      <c r="A38" s="19"/>
      <c r="B38" s="19"/>
      <c r="C38" s="36"/>
      <c r="D38" s="36"/>
      <c r="E38" s="37"/>
      <c r="F38" s="37"/>
      <c r="G38" s="39"/>
      <c r="H38" s="19"/>
      <c r="I38" s="19"/>
      <c r="J38" s="19"/>
      <c r="K38" s="19"/>
      <c r="L38" s="19"/>
    </row>
    <row r="39" spans="1:12" ht="15.75" x14ac:dyDescent="0.25">
      <c r="A39" s="19"/>
      <c r="B39" s="19"/>
      <c r="C39" s="36"/>
      <c r="D39" s="36"/>
      <c r="E39" s="37"/>
      <c r="F39" s="37"/>
      <c r="G39" s="39"/>
      <c r="H39" s="19"/>
      <c r="I39" s="19"/>
      <c r="J39" s="19"/>
      <c r="K39" s="19"/>
      <c r="L39" s="19"/>
    </row>
    <row r="40" spans="1:12" ht="15.75" x14ac:dyDescent="0.25">
      <c r="A40" s="19"/>
      <c r="B40" s="19"/>
      <c r="C40" s="36"/>
      <c r="D40" s="36"/>
      <c r="E40" s="37"/>
      <c r="F40" s="37"/>
      <c r="G40" s="39"/>
      <c r="H40" s="19"/>
      <c r="I40" s="19"/>
      <c r="J40" s="19"/>
      <c r="K40" s="19"/>
      <c r="L40" s="19"/>
    </row>
  </sheetData>
  <mergeCells count="8">
    <mergeCell ref="A1:C1"/>
    <mergeCell ref="C8:C9"/>
    <mergeCell ref="B3:L3"/>
    <mergeCell ref="C12:C15"/>
    <mergeCell ref="J29:K29"/>
    <mergeCell ref="C18:C19"/>
    <mergeCell ref="C23:C24"/>
    <mergeCell ref="C25:C26"/>
  </mergeCell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Załącznik 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ITI1032</dc:creator>
  <cp:lastModifiedBy>ITI1032</cp:lastModifiedBy>
  <cp:lastPrinted>2024-06-20T07:33:16Z</cp:lastPrinted>
  <dcterms:created xsi:type="dcterms:W3CDTF">2023-03-22T11:08:27Z</dcterms:created>
  <dcterms:modified xsi:type="dcterms:W3CDTF">2024-06-20T08:58:32Z</dcterms:modified>
</cp:coreProperties>
</file>